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potigas.sharepoint.com/sites/cpl/Shared Documents/General/CPL 2026/90005-2026 PE - ELETRODOMÉSTICOS/2. Registro, Plano e Minutas/"/>
    </mc:Choice>
  </mc:AlternateContent>
  <xr:revisionPtr revIDLastSave="82" documentId="13_ncr:1_{50D13E82-D58C-4071-B054-3C2E024031C1}" xr6:coauthVersionLast="47" xr6:coauthVersionMax="47" xr10:uidLastSave="{CE2C06AE-3C8A-4C9C-8912-AD889E4D9BCC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M10" i="3" s="1"/>
  <c r="K10" i="3"/>
  <c r="L9" i="3"/>
  <c r="M9" i="3" s="1"/>
  <c r="K9" i="3"/>
  <c r="L14" i="3"/>
  <c r="M14" i="3" s="1"/>
  <c r="K14" i="3"/>
  <c r="L13" i="3"/>
  <c r="M13" i="3" s="1"/>
  <c r="K13" i="3"/>
  <c r="L12" i="3"/>
  <c r="M12" i="3" s="1"/>
  <c r="K12" i="3"/>
  <c r="L11" i="3"/>
  <c r="M11" i="3" s="1"/>
  <c r="K11" i="3"/>
  <c r="L18" i="3"/>
  <c r="M18" i="3" s="1"/>
  <c r="N18" i="3" s="1"/>
  <c r="K18" i="3"/>
  <c r="L17" i="3"/>
  <c r="M17" i="3" s="1"/>
  <c r="N17" i="3" s="1"/>
  <c r="K17" i="3"/>
  <c r="L16" i="3"/>
  <c r="M16" i="3" s="1"/>
  <c r="N16" i="3" s="1"/>
  <c r="K16" i="3"/>
  <c r="L15" i="3"/>
  <c r="M15" i="3" s="1"/>
  <c r="N15" i="3" s="1"/>
  <c r="K15" i="3"/>
  <c r="L22" i="3"/>
  <c r="M22" i="3" s="1"/>
  <c r="K22" i="3"/>
  <c r="L21" i="3"/>
  <c r="M21" i="3" s="1"/>
  <c r="K21" i="3"/>
  <c r="L20" i="3"/>
  <c r="M20" i="3" s="1"/>
  <c r="K20" i="3"/>
  <c r="L19" i="3"/>
  <c r="M19" i="3" s="1"/>
  <c r="K19" i="3"/>
  <c r="L24" i="3"/>
  <c r="M24" i="3" s="1"/>
  <c r="K24" i="3"/>
  <c r="L23" i="3"/>
  <c r="M23" i="3" s="1"/>
  <c r="K23" i="3"/>
  <c r="L25" i="3"/>
  <c r="M25" i="3" s="1"/>
  <c r="K25" i="3"/>
  <c r="K26" i="3"/>
  <c r="L26" i="3"/>
  <c r="M26" i="3" s="1"/>
  <c r="N26" i="3" s="1"/>
  <c r="N9" i="3" l="1"/>
  <c r="O9" i="3"/>
  <c r="P9" i="3" s="1"/>
  <c r="N10" i="3"/>
  <c r="O10" i="3"/>
  <c r="P10" i="3" s="1"/>
  <c r="O16" i="3"/>
  <c r="P16" i="3" s="1"/>
  <c r="O18" i="3"/>
  <c r="P18" i="3" s="1"/>
  <c r="O15" i="3"/>
  <c r="P15" i="3" s="1"/>
  <c r="N13" i="3"/>
  <c r="O13" i="3"/>
  <c r="P13" i="3" s="1"/>
  <c r="N11" i="3"/>
  <c r="O11" i="3"/>
  <c r="P11" i="3" s="1"/>
  <c r="N12" i="3"/>
  <c r="O12" i="3"/>
  <c r="P12" i="3" s="1"/>
  <c r="N14" i="3"/>
  <c r="O14" i="3"/>
  <c r="P14" i="3" s="1"/>
  <c r="O17" i="3"/>
  <c r="P17" i="3" s="1"/>
  <c r="O19" i="3"/>
  <c r="P19" i="3" s="1"/>
  <c r="N19" i="3"/>
  <c r="O22" i="3"/>
  <c r="P22" i="3" s="1"/>
  <c r="N22" i="3"/>
  <c r="O20" i="3"/>
  <c r="P20" i="3" s="1"/>
  <c r="N20" i="3"/>
  <c r="O21" i="3"/>
  <c r="P21" i="3" s="1"/>
  <c r="N21" i="3"/>
  <c r="N24" i="3"/>
  <c r="O24" i="3"/>
  <c r="P24" i="3" s="1"/>
  <c r="O23" i="3"/>
  <c r="P23" i="3" s="1"/>
  <c r="N23" i="3"/>
  <c r="O25" i="3"/>
  <c r="P25" i="3" s="1"/>
  <c r="N25" i="3"/>
  <c r="O26" i="3"/>
  <c r="M27" i="3" l="1"/>
  <c r="P26" i="3"/>
  <c r="O27" i="3" l="1"/>
</calcChain>
</file>

<file path=xl/sharedStrings.xml><?xml version="1.0" encoding="utf-8"?>
<sst xmlns="http://schemas.openxmlformats.org/spreadsheetml/2006/main" count="86" uniqueCount="60">
  <si>
    <t>PROPONENTE:</t>
  </si>
  <si>
    <t>ADENDO III - PLANILHA DE PREÇOS UNITÁRIOS - PPU</t>
  </si>
  <si>
    <t>ITEM</t>
  </si>
  <si>
    <t>DESCRIÇÃO DO OBJETO</t>
  </si>
  <si>
    <t>CATMAT</t>
  </si>
  <si>
    <t>FABRICANTE</t>
  </si>
  <si>
    <t>QTDE (A)</t>
  </si>
  <si>
    <t>VALOR PARCIAL (R$) 
(C) = (A) X (B)</t>
  </si>
  <si>
    <t>NCM</t>
  </si>
  <si>
    <t>UN.</t>
  </si>
  <si>
    <t>GRUPO ÚNICO</t>
  </si>
  <si>
    <t>ICMS  ORIGEM (%)</t>
  </si>
  <si>
    <t>IPI
(%)</t>
  </si>
  <si>
    <t>CNPJ:</t>
  </si>
  <si>
    <t>VALOR UNITÁRIO COM IPI E ICMS DE ORIGEM (R$) (B)</t>
  </si>
  <si>
    <t>VALOR NÃO EQUALIZADO</t>
  </si>
  <si>
    <t>VALOR UNITÁRIO (R$) (D)</t>
  </si>
  <si>
    <t>VALOR PARCIAL (R$) 
(E) = (A) X (D)</t>
  </si>
  <si>
    <t xml:space="preserve">Local, [...] de [...] de 20[...]
[Nome e assinatura do Responsável Legal pelo LICITANTE] 
(Preencher em papel timbrado da empresa)
</t>
  </si>
  <si>
    <t>VALOR DO IPI (R$)</t>
  </si>
  <si>
    <t>VALOR UNITÁRIO COM ICMS DE ORIGEM (R$)</t>
  </si>
  <si>
    <t>VALOR TOTAL DO GRUPO (SOMATÓRIO DA COLUNA “C” E "E"):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</si>
  <si>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</si>
  <si>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</si>
  <si>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</si>
  <si>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</si>
  <si>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</si>
  <si>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</si>
  <si>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</si>
  <si>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</si>
  <si>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</si>
  <si>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</si>
  <si>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</si>
  <si>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</si>
  <si>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</si>
  <si>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</si>
  <si>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</si>
  <si>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VALOR EQUALIZADO
(Diferença de Alíquota)</t>
  </si>
  <si>
    <t>ICMS - RN</t>
  </si>
  <si>
    <t>ICMS DESTACADO</t>
  </si>
  <si>
    <t>UNIDADE</t>
  </si>
  <si>
    <t>APARELHO PURIFICADOR DE ÁGUA COM SISTEMA DE REFRIGERAÇÃO POR COMPRESSOR</t>
  </si>
  <si>
    <t>AR-CONDICIONADO TIPO SPLIT CASSETE INVERTER DE 12.000 BTUS (1 VIA)</t>
  </si>
  <si>
    <t>AR-CONDICIONADO TIPO SPLIT CASSETE INVERTER DE 18.000 BTUS (4 VIAS)</t>
  </si>
  <si>
    <t>AR-CONDICIONADO TIPO SPLIT CASSETE INVERTER DE 36.000 BTUS (4 VIAS)</t>
  </si>
  <si>
    <t>AR-CONDICIONADO TIPO SPLIT HI-WALL INVERTER DE 9.000 BTUS</t>
  </si>
  <si>
    <t>AR-CONDICIONADO TIPO SPLIT HI-WALL INVERTER DE 12.000 BTUS</t>
  </si>
  <si>
    <t>AR-CONDICIONADO TIPO SPLIT HI-WALL INVERTER DE 18.000 BTUS</t>
  </si>
  <si>
    <t>AR-CONDICIONADO TIPO SPLIT HI-WALL INVERTER DE 24.000 BTUS</t>
  </si>
  <si>
    <t>AR-CONDICIONADO TIPO SPLIT PISO-TETO INVERTER DE 36.000 BTUS</t>
  </si>
  <si>
    <t>CAFETEIRA ELÉTRICA AUTOMÁTICA DE 6 LITROS</t>
  </si>
  <si>
    <t>CAFETEIRA ELÉTRICA COM JARRA DE INOX</t>
  </si>
  <si>
    <t>FOGÃO COOKTOP PORTÁTIL ELÉTRICO POR INDUÇÃO DE 1 BOCA</t>
  </si>
  <si>
    <t>FORNO MICRO-ONDAS COM CAPACIDADE MÍNIMA DE 30 LITROS</t>
  </si>
  <si>
    <t>FRIGOBAR COM CAPACIDADE DE 67, 68 OU 71 LITROS NA COR PRETA</t>
  </si>
  <si>
    <t>GELADEIRA/ REFRIGERADOR DUPLEX FROST FREE COM CAPACIDADE MÍNIMA DE 375 LITROS</t>
  </si>
  <si>
    <t>FRAGMENTADORA DE PAPEL</t>
  </si>
  <si>
    <t>SMART TV HD 32 POLEGADAS COM SISTEMA OPERACIONAL GOOGLE TV, COMANDO DE VOZ, HDR</t>
  </si>
  <si>
    <t>SMART TV 4K 50 POLEGADAS COM SISTEMA OPERACIONAL GOOGLE TV, COMANDO DE VOZ, HDR</t>
  </si>
  <si>
    <t>SEI Nº 05359020-505.000270/2025-77 - PREGÃO POTIGÁS - PE Nº 90005/2026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</si>
</sst>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27" sqref="C27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43" t="s">
        <v>22</v>
      </c>
      <c r="B1" s="43"/>
      <c r="C1" s="43"/>
    </row>
    <row r="2" spans="1:3" ht="18.75" x14ac:dyDescent="0.25">
      <c r="A2" s="10" t="s">
        <v>23</v>
      </c>
      <c r="B2" s="11" t="s">
        <v>24</v>
      </c>
      <c r="C2" s="12" t="s">
        <v>25</v>
      </c>
    </row>
    <row r="3" spans="1:3" ht="18.75" x14ac:dyDescent="0.25">
      <c r="A3" s="10" t="s">
        <v>26</v>
      </c>
      <c r="B3" s="13" t="s">
        <v>24</v>
      </c>
      <c r="C3" s="14" t="s">
        <v>27</v>
      </c>
    </row>
    <row r="4" spans="1:3" ht="18.75" x14ac:dyDescent="0.25">
      <c r="A4" s="10" t="s">
        <v>8</v>
      </c>
      <c r="B4" s="13" t="s">
        <v>24</v>
      </c>
      <c r="C4" s="14" t="s">
        <v>28</v>
      </c>
    </row>
    <row r="5" spans="1:3" ht="18.75" x14ac:dyDescent="0.25">
      <c r="A5" s="10" t="s">
        <v>29</v>
      </c>
      <c r="B5" s="13" t="s">
        <v>24</v>
      </c>
      <c r="C5" s="15" t="s">
        <v>30</v>
      </c>
    </row>
    <row r="6" spans="1:3" ht="18.75" x14ac:dyDescent="0.25">
      <c r="A6" s="10" t="s">
        <v>31</v>
      </c>
      <c r="B6" s="13" t="s">
        <v>24</v>
      </c>
      <c r="C6" s="15" t="s">
        <v>32</v>
      </c>
    </row>
    <row r="7" spans="1:3" ht="31.5" x14ac:dyDescent="0.25">
      <c r="A7" s="16" t="s">
        <v>33</v>
      </c>
      <c r="B7" s="13" t="s">
        <v>24</v>
      </c>
      <c r="C7" s="15" t="s">
        <v>34</v>
      </c>
    </row>
    <row r="8" spans="1:3" ht="18.75" x14ac:dyDescent="0.25">
      <c r="A8" s="16" t="s">
        <v>35</v>
      </c>
      <c r="B8" s="13" t="s">
        <v>24</v>
      </c>
      <c r="C8" s="15" t="s">
        <v>36</v>
      </c>
    </row>
    <row r="9" spans="1:3" ht="18.75" x14ac:dyDescent="0.25">
      <c r="A9" s="10"/>
      <c r="B9" s="13" t="s">
        <v>24</v>
      </c>
      <c r="C9" s="17"/>
    </row>
    <row r="10" spans="1:3" ht="18.75" x14ac:dyDescent="0.25">
      <c r="A10" s="10"/>
      <c r="B10" s="18" t="s">
        <v>24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P32"/>
  <sheetViews>
    <sheetView tabSelected="1" zoomScale="85" zoomScaleNormal="85" workbookViewId="0">
      <selection activeCell="A3" sqref="A3:I3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11.5703125" customWidth="1"/>
    <col min="6" max="6" width="8.140625" bestFit="1" customWidth="1"/>
    <col min="7" max="7" width="11.7109375" customWidth="1"/>
    <col min="8" max="8" width="5.85546875" customWidth="1"/>
    <col min="9" max="9" width="8.140625" customWidth="1"/>
    <col min="10" max="13" width="14.85546875" customWidth="1"/>
    <col min="14" max="14" width="16" customWidth="1"/>
    <col min="15" max="15" width="15.7109375" customWidth="1"/>
    <col min="16" max="16" width="18.5703125" customWidth="1"/>
  </cols>
  <sheetData>
    <row r="1" spans="1:16" ht="28.5" customHeight="1" x14ac:dyDescent="0.25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9.25" customHeight="1" x14ac:dyDescent="0.25">
      <c r="A2" s="31" t="s">
        <v>59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32.25" customHeight="1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 t="s">
        <v>13</v>
      </c>
      <c r="K3" s="32"/>
      <c r="L3" s="32"/>
      <c r="M3" s="32"/>
      <c r="N3" s="32"/>
      <c r="O3" s="32"/>
      <c r="P3" s="32"/>
    </row>
    <row r="4" spans="1:16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30" customHeight="1" thickTop="1" thickBot="1" x14ac:dyDescent="0.3">
      <c r="A5" s="33" t="s">
        <v>10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1:16" ht="30" customHeight="1" thickTop="1" thickBot="1" x14ac:dyDescent="0.3">
      <c r="A6" s="28" t="s">
        <v>2</v>
      </c>
      <c r="B6" s="28" t="s">
        <v>3</v>
      </c>
      <c r="C6" s="28" t="s">
        <v>8</v>
      </c>
      <c r="D6" s="28" t="s">
        <v>6</v>
      </c>
      <c r="E6" s="28" t="s">
        <v>9</v>
      </c>
      <c r="F6" s="28" t="s">
        <v>4</v>
      </c>
      <c r="G6" s="28" t="s">
        <v>5</v>
      </c>
      <c r="H6" s="28" t="s">
        <v>12</v>
      </c>
      <c r="I6" s="28" t="s">
        <v>11</v>
      </c>
      <c r="J6" s="38" t="s">
        <v>15</v>
      </c>
      <c r="K6" s="39"/>
      <c r="L6" s="39"/>
      <c r="M6" s="39"/>
      <c r="N6" s="40"/>
      <c r="O6" s="41" t="s">
        <v>37</v>
      </c>
      <c r="P6" s="42"/>
    </row>
    <row r="7" spans="1:16" ht="16.5" thickTop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28" t="s">
        <v>20</v>
      </c>
      <c r="K7" s="28" t="s">
        <v>39</v>
      </c>
      <c r="L7" s="28" t="s">
        <v>19</v>
      </c>
      <c r="M7" s="28" t="s">
        <v>14</v>
      </c>
      <c r="N7" s="28" t="s">
        <v>7</v>
      </c>
      <c r="O7" s="20" t="s">
        <v>38</v>
      </c>
      <c r="P7" s="21">
        <v>0.2</v>
      </c>
    </row>
    <row r="8" spans="1:16" ht="87.75" customHeight="1" thickTop="1" thickBot="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4" t="s">
        <v>16</v>
      </c>
      <c r="P8" s="3" t="s">
        <v>17</v>
      </c>
    </row>
    <row r="9" spans="1:16" ht="31.5" thickTop="1" thickBot="1" x14ac:dyDescent="0.3">
      <c r="A9" s="1">
        <v>1</v>
      </c>
      <c r="B9" s="22" t="s">
        <v>41</v>
      </c>
      <c r="C9" s="2"/>
      <c r="D9" s="2">
        <v>5</v>
      </c>
      <c r="E9" s="2" t="s">
        <v>40</v>
      </c>
      <c r="F9" s="2"/>
      <c r="G9" s="2"/>
      <c r="H9" s="8"/>
      <c r="I9" s="9"/>
      <c r="J9" s="6"/>
      <c r="K9" s="6">
        <f>ROUND(J9*I9,2)</f>
        <v>0</v>
      </c>
      <c r="L9" s="6">
        <f>ROUND(J9*H9,2)</f>
        <v>0</v>
      </c>
      <c r="M9" s="6">
        <f>J9+L9</f>
        <v>0</v>
      </c>
      <c r="N9" s="6">
        <f t="shared" ref="N9:N10" si="0">M9*D9</f>
        <v>0</v>
      </c>
      <c r="O9" s="7">
        <f>ROUND(((((J9-K9)/(1-$P$7))*$P$7)-K9)+M9,2)</f>
        <v>0</v>
      </c>
      <c r="P9" s="6">
        <f t="shared" ref="P9:P10" si="1">O9*D9</f>
        <v>0</v>
      </c>
    </row>
    <row r="10" spans="1:16" ht="15.75" customHeight="1" thickTop="1" thickBot="1" x14ac:dyDescent="0.3">
      <c r="A10" s="1">
        <v>2</v>
      </c>
      <c r="B10" s="22" t="s">
        <v>42</v>
      </c>
      <c r="C10" s="2"/>
      <c r="D10" s="2">
        <v>5</v>
      </c>
      <c r="E10" s="2" t="s">
        <v>40</v>
      </c>
      <c r="F10" s="2"/>
      <c r="G10" s="2"/>
      <c r="H10" s="8"/>
      <c r="I10" s="9"/>
      <c r="J10" s="6"/>
      <c r="K10" s="6">
        <f>ROUND(J10*I10,2)</f>
        <v>0</v>
      </c>
      <c r="L10" s="6">
        <f>ROUND(J10*H10,2)</f>
        <v>0</v>
      </c>
      <c r="M10" s="6">
        <f>J10+L10</f>
        <v>0</v>
      </c>
      <c r="N10" s="6">
        <f t="shared" si="0"/>
        <v>0</v>
      </c>
      <c r="O10" s="7">
        <f>ROUND(((((J10-K10)/(1-$P$7))*$P$7)-K10)+M10,2)</f>
        <v>0</v>
      </c>
      <c r="P10" s="6">
        <f t="shared" si="1"/>
        <v>0</v>
      </c>
    </row>
    <row r="11" spans="1:16" ht="16.5" thickTop="1" thickBot="1" x14ac:dyDescent="0.3">
      <c r="A11" s="1">
        <v>3</v>
      </c>
      <c r="B11" s="22" t="s">
        <v>43</v>
      </c>
      <c r="C11" s="2"/>
      <c r="D11" s="2">
        <v>5</v>
      </c>
      <c r="E11" s="2" t="s">
        <v>40</v>
      </c>
      <c r="F11" s="2"/>
      <c r="G11" s="2"/>
      <c r="H11" s="8"/>
      <c r="I11" s="9"/>
      <c r="J11" s="6"/>
      <c r="K11" s="6">
        <f>ROUND(J11*I11,2)</f>
        <v>0</v>
      </c>
      <c r="L11" s="6">
        <f>ROUND(J11*H11,2)</f>
        <v>0</v>
      </c>
      <c r="M11" s="6">
        <f>J11+L11</f>
        <v>0</v>
      </c>
      <c r="N11" s="6">
        <f t="shared" ref="N11:N14" si="2">M11*D11</f>
        <v>0</v>
      </c>
      <c r="O11" s="7">
        <f>ROUND(((((J11-K11)/(1-$P$7))*$P$7)-K11)+M11,2)</f>
        <v>0</v>
      </c>
      <c r="P11" s="6">
        <f t="shared" ref="P11:P14" si="3">O11*D11</f>
        <v>0</v>
      </c>
    </row>
    <row r="12" spans="1:16" ht="15.75" customHeight="1" thickTop="1" thickBot="1" x14ac:dyDescent="0.3">
      <c r="A12" s="1">
        <v>4</v>
      </c>
      <c r="B12" s="22" t="s">
        <v>44</v>
      </c>
      <c r="C12" s="2"/>
      <c r="D12" s="2">
        <v>10</v>
      </c>
      <c r="E12" s="2" t="s">
        <v>40</v>
      </c>
      <c r="F12" s="2"/>
      <c r="G12" s="2"/>
      <c r="H12" s="8"/>
      <c r="I12" s="9"/>
      <c r="J12" s="6"/>
      <c r="K12" s="6">
        <f>ROUND(J12*I12,2)</f>
        <v>0</v>
      </c>
      <c r="L12" s="6">
        <f>ROUND(J12*H12,2)</f>
        <v>0</v>
      </c>
      <c r="M12" s="6">
        <f>J12+L12</f>
        <v>0</v>
      </c>
      <c r="N12" s="6">
        <f t="shared" si="2"/>
        <v>0</v>
      </c>
      <c r="O12" s="7">
        <f>ROUND(((((J12-K12)/(1-$P$7))*$P$7)-K12)+M12,2)</f>
        <v>0</v>
      </c>
      <c r="P12" s="6">
        <f t="shared" si="3"/>
        <v>0</v>
      </c>
    </row>
    <row r="13" spans="1:16" ht="15.75" customHeight="1" thickTop="1" thickBot="1" x14ac:dyDescent="0.3">
      <c r="A13" s="1">
        <v>5</v>
      </c>
      <c r="B13" s="22" t="s">
        <v>45</v>
      </c>
      <c r="C13" s="2"/>
      <c r="D13" s="2">
        <v>5</v>
      </c>
      <c r="E13" s="2" t="s">
        <v>40</v>
      </c>
      <c r="F13" s="2"/>
      <c r="G13" s="2"/>
      <c r="H13" s="8"/>
      <c r="I13" s="9"/>
      <c r="J13" s="6"/>
      <c r="K13" s="6">
        <f>ROUND(J13*I13,2)</f>
        <v>0</v>
      </c>
      <c r="L13" s="6">
        <f>ROUND(J13*H13,2)</f>
        <v>0</v>
      </c>
      <c r="M13" s="6">
        <f>J13+L13</f>
        <v>0</v>
      </c>
      <c r="N13" s="6">
        <f t="shared" si="2"/>
        <v>0</v>
      </c>
      <c r="O13" s="7">
        <f>ROUND(((((J13-K13)/(1-$P$7))*$P$7)-K13)+M13,2)</f>
        <v>0</v>
      </c>
      <c r="P13" s="6">
        <f t="shared" si="3"/>
        <v>0</v>
      </c>
    </row>
    <row r="14" spans="1:16" ht="15.75" customHeight="1" thickTop="1" thickBot="1" x14ac:dyDescent="0.3">
      <c r="A14" s="1">
        <v>6</v>
      </c>
      <c r="B14" s="22" t="s">
        <v>46</v>
      </c>
      <c r="C14" s="2"/>
      <c r="D14" s="2">
        <v>5</v>
      </c>
      <c r="E14" s="2" t="s">
        <v>40</v>
      </c>
      <c r="F14" s="2"/>
      <c r="G14" s="2"/>
      <c r="H14" s="8"/>
      <c r="I14" s="9"/>
      <c r="J14" s="6"/>
      <c r="K14" s="6">
        <f>ROUND(J14*I14,2)</f>
        <v>0</v>
      </c>
      <c r="L14" s="6">
        <f>ROUND(J14*H14,2)</f>
        <v>0</v>
      </c>
      <c r="M14" s="6">
        <f>J14+L14</f>
        <v>0</v>
      </c>
      <c r="N14" s="6">
        <f t="shared" si="2"/>
        <v>0</v>
      </c>
      <c r="O14" s="7">
        <f>ROUND(((((J14-K14)/(1-$P$7))*$P$7)-K14)+M14,2)</f>
        <v>0</v>
      </c>
      <c r="P14" s="6">
        <f t="shared" si="3"/>
        <v>0</v>
      </c>
    </row>
    <row r="15" spans="1:16" ht="15.75" customHeight="1" thickTop="1" thickBot="1" x14ac:dyDescent="0.3">
      <c r="A15" s="1">
        <v>7</v>
      </c>
      <c r="B15" s="22" t="s">
        <v>47</v>
      </c>
      <c r="C15" s="2"/>
      <c r="D15" s="2">
        <v>5</v>
      </c>
      <c r="E15" s="2" t="s">
        <v>40</v>
      </c>
      <c r="F15" s="2"/>
      <c r="G15" s="2"/>
      <c r="H15" s="8"/>
      <c r="I15" s="9"/>
      <c r="J15" s="6"/>
      <c r="K15" s="6">
        <f>ROUND(J15*I15,2)</f>
        <v>0</v>
      </c>
      <c r="L15" s="6">
        <f>ROUND(J15*H15,2)</f>
        <v>0</v>
      </c>
      <c r="M15" s="6">
        <f>J15+L15</f>
        <v>0</v>
      </c>
      <c r="N15" s="6">
        <f t="shared" ref="N15:N18" si="4">M15*D15</f>
        <v>0</v>
      </c>
      <c r="O15" s="7">
        <f>ROUND(((((J15-K15)/(1-$P$7))*$P$7)-K15)+M15,2)</f>
        <v>0</v>
      </c>
      <c r="P15" s="6">
        <f t="shared" ref="P15:P18" si="5">O15*D15</f>
        <v>0</v>
      </c>
    </row>
    <row r="16" spans="1:16" ht="15.75" customHeight="1" thickTop="1" thickBot="1" x14ac:dyDescent="0.3">
      <c r="A16" s="1">
        <v>8</v>
      </c>
      <c r="B16" s="22" t="s">
        <v>48</v>
      </c>
      <c r="C16" s="2"/>
      <c r="D16" s="2">
        <v>5</v>
      </c>
      <c r="E16" s="2" t="s">
        <v>40</v>
      </c>
      <c r="F16" s="2"/>
      <c r="G16" s="2"/>
      <c r="H16" s="8"/>
      <c r="I16" s="9"/>
      <c r="J16" s="6"/>
      <c r="K16" s="6">
        <f>ROUND(J16*I16,2)</f>
        <v>0</v>
      </c>
      <c r="L16" s="6">
        <f>ROUND(J16*H16,2)</f>
        <v>0</v>
      </c>
      <c r="M16" s="6">
        <f>J16+L16</f>
        <v>0</v>
      </c>
      <c r="N16" s="6">
        <f t="shared" si="4"/>
        <v>0</v>
      </c>
      <c r="O16" s="7">
        <f>ROUND(((((J16-K16)/(1-$P$7))*$P$7)-K16)+M16,2)</f>
        <v>0</v>
      </c>
      <c r="P16" s="6">
        <f t="shared" si="5"/>
        <v>0</v>
      </c>
    </row>
    <row r="17" spans="1:16" ht="15.75" customHeight="1" thickTop="1" thickBot="1" x14ac:dyDescent="0.3">
      <c r="A17" s="1">
        <v>9</v>
      </c>
      <c r="B17" s="22" t="s">
        <v>49</v>
      </c>
      <c r="C17" s="2"/>
      <c r="D17" s="2">
        <v>5</v>
      </c>
      <c r="E17" s="2" t="s">
        <v>40</v>
      </c>
      <c r="F17" s="2"/>
      <c r="G17" s="2"/>
      <c r="H17" s="8"/>
      <c r="I17" s="9"/>
      <c r="J17" s="6"/>
      <c r="K17" s="6">
        <f>ROUND(J17*I17,2)</f>
        <v>0</v>
      </c>
      <c r="L17" s="6">
        <f>ROUND(J17*H17,2)</f>
        <v>0</v>
      </c>
      <c r="M17" s="6">
        <f>J17+L17</f>
        <v>0</v>
      </c>
      <c r="N17" s="6">
        <f t="shared" si="4"/>
        <v>0</v>
      </c>
      <c r="O17" s="7">
        <f>ROUND(((((J17-K17)/(1-$P$7))*$P$7)-K17)+M17,2)</f>
        <v>0</v>
      </c>
      <c r="P17" s="6">
        <f t="shared" si="5"/>
        <v>0</v>
      </c>
    </row>
    <row r="18" spans="1:16" ht="15.75" customHeight="1" thickTop="1" thickBot="1" x14ac:dyDescent="0.3">
      <c r="A18" s="1">
        <v>10</v>
      </c>
      <c r="B18" s="22" t="s">
        <v>50</v>
      </c>
      <c r="C18" s="2"/>
      <c r="D18" s="2">
        <v>5</v>
      </c>
      <c r="E18" s="2" t="s">
        <v>40</v>
      </c>
      <c r="F18" s="2"/>
      <c r="G18" s="2"/>
      <c r="H18" s="8"/>
      <c r="I18" s="9"/>
      <c r="J18" s="6"/>
      <c r="K18" s="6">
        <f>ROUND(J18*I18,2)</f>
        <v>0</v>
      </c>
      <c r="L18" s="6">
        <f>ROUND(J18*H18,2)</f>
        <v>0</v>
      </c>
      <c r="M18" s="6">
        <f>J18+L18</f>
        <v>0</v>
      </c>
      <c r="N18" s="6">
        <f t="shared" si="4"/>
        <v>0</v>
      </c>
      <c r="O18" s="7">
        <f>ROUND(((((J18-K18)/(1-$P$7))*$P$7)-K18)+M18,2)</f>
        <v>0</v>
      </c>
      <c r="P18" s="6">
        <f t="shared" si="5"/>
        <v>0</v>
      </c>
    </row>
    <row r="19" spans="1:16" ht="15.75" customHeight="1" thickTop="1" thickBot="1" x14ac:dyDescent="0.3">
      <c r="A19" s="1">
        <v>11</v>
      </c>
      <c r="B19" s="22" t="s">
        <v>51</v>
      </c>
      <c r="C19" s="2"/>
      <c r="D19" s="2">
        <v>5</v>
      </c>
      <c r="E19" s="2" t="s">
        <v>40</v>
      </c>
      <c r="F19" s="2"/>
      <c r="G19" s="2"/>
      <c r="H19" s="8"/>
      <c r="I19" s="9"/>
      <c r="J19" s="6"/>
      <c r="K19" s="6">
        <f>ROUND(J19*I19,2)</f>
        <v>0</v>
      </c>
      <c r="L19" s="6">
        <f>ROUND(J19*H19,2)</f>
        <v>0</v>
      </c>
      <c r="M19" s="6">
        <f>J19+L19</f>
        <v>0</v>
      </c>
      <c r="N19" s="6">
        <f t="shared" ref="N19:N22" si="6">M19*D19</f>
        <v>0</v>
      </c>
      <c r="O19" s="7">
        <f>ROUND(((((J19-K19)/(1-$P$7))*$P$7)-K19)+M19,2)</f>
        <v>0</v>
      </c>
      <c r="P19" s="6">
        <f t="shared" ref="P19:P22" si="7">O19*D19</f>
        <v>0</v>
      </c>
    </row>
    <row r="20" spans="1:16" ht="15.75" customHeight="1" thickTop="1" thickBot="1" x14ac:dyDescent="0.3">
      <c r="A20" s="1">
        <v>12</v>
      </c>
      <c r="B20" s="22" t="s">
        <v>52</v>
      </c>
      <c r="C20" s="2"/>
      <c r="D20" s="2">
        <v>5</v>
      </c>
      <c r="E20" s="2" t="s">
        <v>40</v>
      </c>
      <c r="F20" s="2"/>
      <c r="G20" s="2"/>
      <c r="H20" s="8"/>
      <c r="I20" s="9"/>
      <c r="J20" s="6"/>
      <c r="K20" s="6">
        <f>ROUND(J20*I20,2)</f>
        <v>0</v>
      </c>
      <c r="L20" s="6">
        <f>ROUND(J20*H20,2)</f>
        <v>0</v>
      </c>
      <c r="M20" s="6">
        <f>J20+L20</f>
        <v>0</v>
      </c>
      <c r="N20" s="6">
        <f t="shared" si="6"/>
        <v>0</v>
      </c>
      <c r="O20" s="7">
        <f>ROUND(((((J20-K20)/(1-$P$7))*$P$7)-K20)+M20,2)</f>
        <v>0</v>
      </c>
      <c r="P20" s="6">
        <f t="shared" si="7"/>
        <v>0</v>
      </c>
    </row>
    <row r="21" spans="1:16" ht="15.75" customHeight="1" thickTop="1" thickBot="1" x14ac:dyDescent="0.3">
      <c r="A21" s="1">
        <v>13</v>
      </c>
      <c r="B21" s="22" t="s">
        <v>53</v>
      </c>
      <c r="C21" s="2"/>
      <c r="D21" s="2">
        <v>5</v>
      </c>
      <c r="E21" s="2" t="s">
        <v>40</v>
      </c>
      <c r="F21" s="2"/>
      <c r="G21" s="2"/>
      <c r="H21" s="8"/>
      <c r="I21" s="9"/>
      <c r="J21" s="6"/>
      <c r="K21" s="6">
        <f>ROUND(J21*I21,2)</f>
        <v>0</v>
      </c>
      <c r="L21" s="6">
        <f>ROUND(J21*H21,2)</f>
        <v>0</v>
      </c>
      <c r="M21" s="6">
        <f>J21+L21</f>
        <v>0</v>
      </c>
      <c r="N21" s="6">
        <f t="shared" si="6"/>
        <v>0</v>
      </c>
      <c r="O21" s="7">
        <f>ROUND(((((J21-K21)/(1-$P$7))*$P$7)-K21)+M21,2)</f>
        <v>0</v>
      </c>
      <c r="P21" s="6">
        <f t="shared" si="7"/>
        <v>0</v>
      </c>
    </row>
    <row r="22" spans="1:16" ht="15.75" customHeight="1" thickTop="1" thickBot="1" x14ac:dyDescent="0.3">
      <c r="A22" s="1">
        <v>14</v>
      </c>
      <c r="B22" s="22" t="s">
        <v>54</v>
      </c>
      <c r="C22" s="2"/>
      <c r="D22" s="2">
        <v>5</v>
      </c>
      <c r="E22" s="2" t="s">
        <v>40</v>
      </c>
      <c r="F22" s="2"/>
      <c r="G22" s="2"/>
      <c r="H22" s="8"/>
      <c r="I22" s="9"/>
      <c r="J22" s="6"/>
      <c r="K22" s="6">
        <f>ROUND(J22*I22,2)</f>
        <v>0</v>
      </c>
      <c r="L22" s="6">
        <f>ROUND(J22*H22,2)</f>
        <v>0</v>
      </c>
      <c r="M22" s="6">
        <f>J22+L22</f>
        <v>0</v>
      </c>
      <c r="N22" s="6">
        <f t="shared" si="6"/>
        <v>0</v>
      </c>
      <c r="O22" s="7">
        <f>ROUND(((((J22-K22)/(1-$P$7))*$P$7)-K22)+M22,2)</f>
        <v>0</v>
      </c>
      <c r="P22" s="6">
        <f t="shared" si="7"/>
        <v>0</v>
      </c>
    </row>
    <row r="23" spans="1:16" ht="31.5" thickTop="1" thickBot="1" x14ac:dyDescent="0.3">
      <c r="A23" s="1">
        <v>15</v>
      </c>
      <c r="B23" s="22" t="s">
        <v>55</v>
      </c>
      <c r="C23" s="2"/>
      <c r="D23" s="2">
        <v>5</v>
      </c>
      <c r="E23" s="2" t="s">
        <v>40</v>
      </c>
      <c r="F23" s="2"/>
      <c r="G23" s="2"/>
      <c r="H23" s="8"/>
      <c r="I23" s="9"/>
      <c r="J23" s="6"/>
      <c r="K23" s="6">
        <f>ROUND(J23*I23,2)</f>
        <v>0</v>
      </c>
      <c r="L23" s="6">
        <f>ROUND(J23*H23,2)</f>
        <v>0</v>
      </c>
      <c r="M23" s="6">
        <f>J23+L23</f>
        <v>0</v>
      </c>
      <c r="N23" s="6">
        <f t="shared" ref="N23:N24" si="8">M23*D23</f>
        <v>0</v>
      </c>
      <c r="O23" s="7">
        <f>ROUND(((((J23-K23)/(1-$P$7))*$P$7)-K23)+M23,2)</f>
        <v>0</v>
      </c>
      <c r="P23" s="6">
        <f t="shared" ref="P23:P24" si="9">O23*D23</f>
        <v>0</v>
      </c>
    </row>
    <row r="24" spans="1:16" ht="15.75" customHeight="1" thickTop="1" thickBot="1" x14ac:dyDescent="0.3">
      <c r="A24" s="1">
        <v>16</v>
      </c>
      <c r="B24" s="22" t="s">
        <v>56</v>
      </c>
      <c r="C24" s="2"/>
      <c r="D24" s="2">
        <v>5</v>
      </c>
      <c r="E24" s="2" t="s">
        <v>40</v>
      </c>
      <c r="F24" s="2"/>
      <c r="G24" s="2"/>
      <c r="H24" s="8"/>
      <c r="I24" s="9"/>
      <c r="J24" s="6"/>
      <c r="K24" s="6">
        <f>ROUND(J24*I24,2)</f>
        <v>0</v>
      </c>
      <c r="L24" s="6">
        <f>ROUND(J24*H24,2)</f>
        <v>0</v>
      </c>
      <c r="M24" s="6">
        <f>J24+L24</f>
        <v>0</v>
      </c>
      <c r="N24" s="6">
        <f t="shared" si="8"/>
        <v>0</v>
      </c>
      <c r="O24" s="7">
        <f>ROUND(((((J24-K24)/(1-$P$7))*$P$7)-K24)+M24,2)</f>
        <v>0</v>
      </c>
      <c r="P24" s="6">
        <f t="shared" si="9"/>
        <v>0</v>
      </c>
    </row>
    <row r="25" spans="1:16" ht="29.25" customHeight="1" thickTop="1" thickBot="1" x14ac:dyDescent="0.3">
      <c r="A25" s="1">
        <v>17</v>
      </c>
      <c r="B25" s="22" t="s">
        <v>57</v>
      </c>
      <c r="C25" s="2"/>
      <c r="D25" s="2">
        <v>5</v>
      </c>
      <c r="E25" s="2" t="s">
        <v>40</v>
      </c>
      <c r="F25" s="2"/>
      <c r="G25" s="2"/>
      <c r="H25" s="8"/>
      <c r="I25" s="9"/>
      <c r="J25" s="6"/>
      <c r="K25" s="6">
        <f>ROUND(J25*I25,2)</f>
        <v>0</v>
      </c>
      <c r="L25" s="6">
        <f>ROUND(J25*H25,2)</f>
        <v>0</v>
      </c>
      <c r="M25" s="6">
        <f>J25+L25</f>
        <v>0</v>
      </c>
      <c r="N25" s="6">
        <f t="shared" ref="N25" si="10">M25*D25</f>
        <v>0</v>
      </c>
      <c r="O25" s="7">
        <f>ROUND(((((J25-K25)/(1-$P$7))*$P$7)-K25)+M25,2)</f>
        <v>0</v>
      </c>
      <c r="P25" s="6">
        <f t="shared" ref="P25" si="11">O25*D25</f>
        <v>0</v>
      </c>
    </row>
    <row r="26" spans="1:16" ht="31.5" thickTop="1" thickBot="1" x14ac:dyDescent="0.3">
      <c r="A26" s="1">
        <v>18</v>
      </c>
      <c r="B26" s="22" t="s">
        <v>58</v>
      </c>
      <c r="C26" s="2"/>
      <c r="D26" s="2">
        <v>10</v>
      </c>
      <c r="E26" s="2" t="s">
        <v>40</v>
      </c>
      <c r="F26" s="2"/>
      <c r="G26" s="2"/>
      <c r="H26" s="8"/>
      <c r="I26" s="9"/>
      <c r="J26" s="6"/>
      <c r="K26" s="6">
        <f>ROUND(J26*I26,2)</f>
        <v>0</v>
      </c>
      <c r="L26" s="6">
        <f>ROUND(J26*H26,2)</f>
        <v>0</v>
      </c>
      <c r="M26" s="6">
        <f>J26+L26</f>
        <v>0</v>
      </c>
      <c r="N26" s="6">
        <f t="shared" ref="N26" si="12">M26*D26</f>
        <v>0</v>
      </c>
      <c r="O26" s="7">
        <f>ROUND(((((J26-K26)/(1-$P$7))*$P$7)-K26)+M26,2)</f>
        <v>0</v>
      </c>
      <c r="P26" s="6">
        <f t="shared" ref="P26" si="13">O26*D26</f>
        <v>0</v>
      </c>
    </row>
    <row r="27" spans="1:16" ht="28.5" customHeight="1" thickTop="1" thickBot="1" x14ac:dyDescent="0.3">
      <c r="A27" s="23" t="s">
        <v>21</v>
      </c>
      <c r="B27" s="24"/>
      <c r="C27" s="24"/>
      <c r="D27" s="24"/>
      <c r="E27" s="24"/>
      <c r="F27" s="24"/>
      <c r="G27" s="24"/>
      <c r="H27" s="24"/>
      <c r="I27" s="24"/>
      <c r="J27" s="25"/>
      <c r="K27" s="26"/>
      <c r="L27" s="26"/>
      <c r="M27" s="25">
        <f>SUM(N8:N26)</f>
        <v>0</v>
      </c>
      <c r="N27" s="27"/>
      <c r="O27" s="25">
        <f>SUM(P8:P26)</f>
        <v>0</v>
      </c>
      <c r="P27" s="27"/>
    </row>
    <row r="28" spans="1:16" ht="15.75" thickTop="1" x14ac:dyDescent="0.25"/>
    <row r="32" spans="1:16" ht="76.5" customHeight="1" x14ac:dyDescent="0.25">
      <c r="A32" s="36" t="s">
        <v>18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</sheetData>
  <mergeCells count="26">
    <mergeCell ref="A32:P32"/>
    <mergeCell ref="A6:A8"/>
    <mergeCell ref="B6:B8"/>
    <mergeCell ref="C6:C8"/>
    <mergeCell ref="D6:D8"/>
    <mergeCell ref="E6:E8"/>
    <mergeCell ref="J6:N6"/>
    <mergeCell ref="O6:P6"/>
    <mergeCell ref="F6:F8"/>
    <mergeCell ref="G6:G8"/>
    <mergeCell ref="H6:H8"/>
    <mergeCell ref="I6:I8"/>
    <mergeCell ref="J7:J8"/>
    <mergeCell ref="L7:L8"/>
    <mergeCell ref="M7:M8"/>
    <mergeCell ref="N7:N8"/>
    <mergeCell ref="A1:P1"/>
    <mergeCell ref="A2:P2"/>
    <mergeCell ref="A3:I3"/>
    <mergeCell ref="J3:P3"/>
    <mergeCell ref="A5:P5"/>
    <mergeCell ref="A27:I27"/>
    <mergeCell ref="J27:L27"/>
    <mergeCell ref="M27:N27"/>
    <mergeCell ref="O27:P27"/>
    <mergeCell ref="K7:K8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8660C19610C14EB61891F8E4DDB60C" ma:contentTypeVersion="12" ma:contentTypeDescription="Crie um novo documento." ma:contentTypeScope="" ma:versionID="fc87f183d3cd06fb2e3d9028ffeb1d26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5352116c19c43aec967662bfe52cbfe9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99E25-F6F6-4D8F-AFD1-28134B75D91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75110-fc48-461c-a618-470173d75add"/>
    <ds:schemaRef ds:uri="97f1a4a5-4b6f-4a7c-9707-0b94225d630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07F14B-8EF4-4CB6-8182-F91F0905E9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a4a5-4b6f-4a7c-9707-0b94225d630f"/>
    <ds:schemaRef ds:uri="b1075110-fc48-461c-a618-470173d75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Aline Polliana</cp:lastModifiedBy>
  <cp:lastPrinted>2021-12-03T12:37:37Z</cp:lastPrinted>
  <dcterms:created xsi:type="dcterms:W3CDTF">2018-04-03T13:28:49Z</dcterms:created>
  <dcterms:modified xsi:type="dcterms:W3CDTF">2026-03-12T14:06:35Z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